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20115" windowHeight="7935" firstSheet="1" activeTab="1"/>
  </bookViews>
  <sheets>
    <sheet name="House" sheetId="1" r:id="rId1"/>
    <sheet name="Guests" sheetId="2" r:id="rId2"/>
  </sheets>
  <calcPr calcId="145621"/>
</workbook>
</file>

<file path=xl/calcChain.xml><?xml version="1.0" encoding="utf-8"?>
<calcChain xmlns="http://schemas.openxmlformats.org/spreadsheetml/2006/main">
  <c r="B80" i="2" l="1"/>
  <c r="B78" i="2"/>
  <c r="B47" i="2"/>
  <c r="H4" i="1" l="1"/>
  <c r="H5" i="1"/>
  <c r="H6" i="1"/>
  <c r="H7" i="1"/>
  <c r="H8" i="1"/>
  <c r="H9" i="1"/>
  <c r="H10" i="1"/>
  <c r="H11" i="1"/>
  <c r="H12" i="1"/>
  <c r="H13" i="1"/>
  <c r="B14" i="1"/>
  <c r="H14" i="1"/>
  <c r="H15" i="1"/>
  <c r="B6" i="1"/>
  <c r="H16" i="1"/>
  <c r="H17" i="1"/>
  <c r="H18" i="1"/>
  <c r="H19" i="1"/>
  <c r="H20" i="1"/>
  <c r="H21" i="1"/>
  <c r="H22" i="1"/>
  <c r="H23" i="1"/>
  <c r="H24" i="1"/>
  <c r="H25" i="1"/>
</calcChain>
</file>

<file path=xl/sharedStrings.xml><?xml version="1.0" encoding="utf-8"?>
<sst xmlns="http://schemas.openxmlformats.org/spreadsheetml/2006/main" count="194" uniqueCount="178">
  <si>
    <t xml:space="preserve">Price </t>
  </si>
  <si>
    <t>Deposit</t>
  </si>
  <si>
    <t xml:space="preserve">Money in </t>
  </si>
  <si>
    <t>Date</t>
  </si>
  <si>
    <t>Savings</t>
  </si>
  <si>
    <t>Money out</t>
  </si>
  <si>
    <t>Stamp Duty</t>
  </si>
  <si>
    <t>July</t>
  </si>
  <si>
    <t>Insurance</t>
  </si>
  <si>
    <t>Tax 6k</t>
  </si>
  <si>
    <t>August</t>
  </si>
  <si>
    <t>Compo 10k</t>
  </si>
  <si>
    <t>September</t>
  </si>
  <si>
    <t>October</t>
  </si>
  <si>
    <t xml:space="preserve">Repayments </t>
  </si>
  <si>
    <t>Parents 10K</t>
  </si>
  <si>
    <t>November</t>
  </si>
  <si>
    <t>Purchase 45K</t>
  </si>
  <si>
    <t>December</t>
  </si>
  <si>
    <t>January</t>
  </si>
  <si>
    <t>Save Monthly</t>
  </si>
  <si>
    <t>February</t>
  </si>
  <si>
    <t>Settle 25K</t>
  </si>
  <si>
    <t>Jess</t>
  </si>
  <si>
    <t>March</t>
  </si>
  <si>
    <t>Wedding 25K</t>
  </si>
  <si>
    <t>Ryan</t>
  </si>
  <si>
    <t>April</t>
  </si>
  <si>
    <t>May</t>
  </si>
  <si>
    <t>June</t>
  </si>
  <si>
    <t>Honeymoon 6K</t>
  </si>
  <si>
    <t>(Baby 20K)</t>
  </si>
  <si>
    <t>Names</t>
  </si>
  <si>
    <t>Pers</t>
  </si>
  <si>
    <t>Address</t>
  </si>
  <si>
    <t>Chris Aitken &amp; Jen</t>
  </si>
  <si>
    <t>PO Box 2183 Ivanhoe East VIC 3079</t>
  </si>
  <si>
    <t xml:space="preserve">13 School Rd, Evansford VIC </t>
  </si>
  <si>
    <t xml:space="preserve">Janette and partner </t>
  </si>
  <si>
    <t>Darcy DeMasson</t>
  </si>
  <si>
    <t>2 Gray St Sebastopol VIC 3356</t>
  </si>
  <si>
    <t>Andrea &amp; David Dowell</t>
  </si>
  <si>
    <t>30 Hardy Terrace, Ivanhoe East 3079</t>
  </si>
  <si>
    <t>Caz Dowell</t>
  </si>
  <si>
    <t>61 Wiltshire Dve Kew VIC 3101</t>
  </si>
  <si>
    <t>Don Dowell</t>
  </si>
  <si>
    <t>127 Wiltshire Dve Kew VIC 3101</t>
  </si>
  <si>
    <t xml:space="preserve">Bronwyn &amp; Michael Duncan </t>
  </si>
  <si>
    <t>Zibby &amp; Jed Aitken-Valtenbergs-Souter</t>
  </si>
  <si>
    <t>195 Weston St, East Brunswick 3057</t>
  </si>
  <si>
    <t>Zac Kock &amp; Georgia Sherwood</t>
  </si>
  <si>
    <t>Oscar Koch</t>
  </si>
  <si>
    <t>Holly Shoar &amp; Stean Shoar</t>
  </si>
  <si>
    <t>28 Merton St, Box Hill VIC 3128</t>
  </si>
  <si>
    <t>Sophie, Toby, Howard and Elliot Aitken</t>
  </si>
  <si>
    <t>16 Wilfred Rd, East Ivanhoe VIC 3079</t>
  </si>
  <si>
    <t>Josh Aitken and Mel Aitken</t>
  </si>
  <si>
    <t>Ben doyle Cox &amp; Samantha Doyle Cox</t>
  </si>
  <si>
    <t>1280 Lardners Track, Lardner VIC 3821</t>
  </si>
  <si>
    <t>Sam Cox and Joanne Chung</t>
  </si>
  <si>
    <t>11 Geofrey St Frankston South VIC 3199</t>
  </si>
  <si>
    <t>Beau Mooney</t>
  </si>
  <si>
    <t>Brayden Summers</t>
  </si>
  <si>
    <t>1/17 Prince St Cronulla NSW 2230</t>
  </si>
  <si>
    <t>Simon Jones and Louise Jones</t>
  </si>
  <si>
    <t>23/11 Hannah St, Cheltenham VIC 3192</t>
  </si>
  <si>
    <t>Beau Linton Smith &amp; Anikka Wright</t>
  </si>
  <si>
    <t>533 Nicholson St, Carlton Nth, VIC 3054</t>
  </si>
  <si>
    <t>Tim Broksopp 7 Partner</t>
  </si>
  <si>
    <t>PO Box 469 Hurstbridge VIC 3099</t>
  </si>
  <si>
    <t>Linton &amp; Anita Myres</t>
  </si>
  <si>
    <t>9 Glenvista ave Emerald VIC 3782</t>
  </si>
  <si>
    <t>Luke Pelich &amp; Haley Rose Griggs</t>
  </si>
  <si>
    <t>C203/59 John St Bruiswick East VIC 3057</t>
  </si>
  <si>
    <t>Nicholas Franz</t>
  </si>
  <si>
    <t xml:space="preserve">Harry Armstrong and Tash Armstrong </t>
  </si>
  <si>
    <t>PO Box 108 Red Hill VIC 3937</t>
  </si>
  <si>
    <t>Nigel Hill &amp; Marlene Gojanovic</t>
  </si>
  <si>
    <t>50 Dunstan Pde, Port Melbourne VIC 3207</t>
  </si>
  <si>
    <t>Adam Murphy &amp; Nicole Haliburton</t>
  </si>
  <si>
    <t>322/2 Ghillie St Essendon North 3051</t>
  </si>
  <si>
    <t>Michael Pedrana and Cindy Pedrana</t>
  </si>
  <si>
    <t>Andrew Morrison &amp; Bronwyn Morrison</t>
  </si>
  <si>
    <t>3 Kenwyn Court, Greensborough 3088</t>
  </si>
  <si>
    <t>39 Einstein Ave Mulgrave VIC 3170</t>
  </si>
  <si>
    <t>Alex Stein &amp; Bridget Stein</t>
  </si>
  <si>
    <t>7 Hood Court Berwick VIC 3806</t>
  </si>
  <si>
    <t>James Dalton &amp; Rosin Dalton</t>
  </si>
  <si>
    <t>91 Peel St, Windsor VIC 3181</t>
  </si>
  <si>
    <t>Mark Floberg &amp; Jaclyn Floberg</t>
  </si>
  <si>
    <t>PO Box 500 Kangaroo Ground VIC 3097</t>
  </si>
  <si>
    <t>Anthony Smith &amp; Kay Smith</t>
  </si>
  <si>
    <t>Stuart Chettle &amp; Rachel Chettle</t>
  </si>
  <si>
    <t>Ron Morris &amp; Julie Edge</t>
  </si>
  <si>
    <t>12 Jolly St Frankston VIC 3199</t>
  </si>
  <si>
    <t xml:space="preserve">Ogi Georgiev </t>
  </si>
  <si>
    <t>39a Mccomas St Reservoir 3073</t>
  </si>
  <si>
    <t>Matt Schram &amp; Kate Young</t>
  </si>
  <si>
    <t>5 Killarney Cresent Pakenham VIC 3810</t>
  </si>
  <si>
    <t>Steve &amp;  Cheri Archibald </t>
  </si>
  <si>
    <t>15 Tree View Lane, Narre Warren North Vic 3804</t>
  </si>
  <si>
    <t>John Carolan &amp; Nicole Paton</t>
  </si>
  <si>
    <t>2/14 James St Glenhuntly VIC 3163</t>
  </si>
  <si>
    <t>Stephen watson &amp; Jessica Riley</t>
  </si>
  <si>
    <t>16 Twentieth St, Gawler South SA 5116</t>
  </si>
  <si>
    <t>Ben carmichael</t>
  </si>
  <si>
    <t>51 Hardwick St Coburg 3058</t>
  </si>
  <si>
    <t>Ciaran Higgins &amp; Melanie Dankel</t>
  </si>
  <si>
    <t>7 Orlando Cresent, Voyager Point NSW 2172</t>
  </si>
  <si>
    <t>1/67 Lane Cresent Reservoir 3073</t>
  </si>
  <si>
    <t>4 Marie St Vermont 3133</t>
  </si>
  <si>
    <t>34 Eric Crest Mornigton 3931</t>
  </si>
  <si>
    <t>68 Kenmare rd Month Albert North 3129</t>
  </si>
  <si>
    <t>67 Victory Blv Ashburton</t>
  </si>
  <si>
    <t>6/13 Rockbrook rd East st skilda 3182</t>
  </si>
  <si>
    <t>19 Edinburgh st East Bentleigh 3165</t>
  </si>
  <si>
    <t>59 Scenic Drive Cowes</t>
  </si>
  <si>
    <t>1/42 Gowrie St, bentleigh East VIC 3165</t>
  </si>
  <si>
    <t>112 Elation Blvd, Doreen VIC 3154</t>
  </si>
  <si>
    <t>Apt 2/185 Flinders Lane, Melbourne VIC 3000</t>
  </si>
  <si>
    <t>Matt &amp; Jo Saulys</t>
  </si>
  <si>
    <t>42 Rushworth Ave, Eynesbury VIC 3338</t>
  </si>
  <si>
    <t>Scarlett DeMasson &amp; Dave Langsam</t>
  </si>
  <si>
    <t>Lisa and Tim Reid</t>
  </si>
  <si>
    <t>Kath and Mick McMahon</t>
  </si>
  <si>
    <t>Joan Smith</t>
  </si>
  <si>
    <t>2/12 Arthurson st Mt Waverley 3147</t>
  </si>
  <si>
    <t>Michael and Carmel Claxton</t>
  </si>
  <si>
    <t>Marion and Peter Gogoll</t>
  </si>
  <si>
    <t>Lynn, Adrian, Matt, Chris, Nic and Lochie Smith</t>
  </si>
  <si>
    <t>Kerri McLean</t>
  </si>
  <si>
    <t>Betty and Des McLean</t>
  </si>
  <si>
    <t>Ali Smith and Kevin harris</t>
  </si>
  <si>
    <t>Damien Gogoll</t>
  </si>
  <si>
    <t>8/138 Heathmont rd, Heathmont 3135</t>
  </si>
  <si>
    <t>Julie and Greg Jones</t>
  </si>
  <si>
    <t>2/521 Balcombe rd Black Rock 3193</t>
  </si>
  <si>
    <t>Bec and Lance Gauci-Maurici</t>
  </si>
  <si>
    <t>14 Morton st Essendon 3040</t>
  </si>
  <si>
    <t>Hebba and Simon Gandolfo</t>
  </si>
  <si>
    <t>19 Odonnell St Viewbank 3084</t>
  </si>
  <si>
    <t>Mirna Takla and Jason Harwood</t>
  </si>
  <si>
    <t>7/180 Queens Parade Fitzroy North</t>
  </si>
  <si>
    <t>Alisha and Jake Matthews</t>
  </si>
  <si>
    <t>2/10 Garden st Camberwell 3124</t>
  </si>
  <si>
    <t>Patrick Smith</t>
  </si>
  <si>
    <t>12 Mulberry St Richmond 3121</t>
  </si>
  <si>
    <t>Chris, Graeme and Francis Smith</t>
  </si>
  <si>
    <t>42 Eleanor St Ashburton 3147</t>
  </si>
  <si>
    <t>Tim and Erin Smith</t>
  </si>
  <si>
    <t>8A Porter rd Carnegie 3163</t>
  </si>
  <si>
    <t>Jess Wriedt and Tom Fink</t>
  </si>
  <si>
    <t>21 Chappell Drive, Wantirna South Vic 3152</t>
  </si>
  <si>
    <t>Anthony and Mel Downing</t>
  </si>
  <si>
    <t>25 Edwards st Burwood vic 3125</t>
  </si>
  <si>
    <t>Matthew Ho</t>
  </si>
  <si>
    <t>13 Garden Boulevard, Dingley Village 3172</t>
  </si>
  <si>
    <t>Sam and Ian Breese</t>
  </si>
  <si>
    <t>118 Liberty Pde Bellfield 3081</t>
  </si>
  <si>
    <t>Tamara Linger</t>
  </si>
  <si>
    <t>5/249 Bluff Rd Hampton</t>
  </si>
  <si>
    <t>Katie and John Moss</t>
  </si>
  <si>
    <t>4 Liddesdale Grove Eltham North Vic 3095</t>
  </si>
  <si>
    <t>Adrian and Nicole Longmuir</t>
  </si>
  <si>
    <t>5/18A Ivanhoe Pde Ivanhoe 3079</t>
  </si>
  <si>
    <t>Brad Fenech and Lisa</t>
  </si>
  <si>
    <t>343 Barkly St Elwood Vic 3184</t>
  </si>
  <si>
    <t>Brett and Nat Thompson</t>
  </si>
  <si>
    <t>335 Myers St East Geelong 3219</t>
  </si>
  <si>
    <t>Jim &amp; Vannessa Farrugia</t>
  </si>
  <si>
    <t>14 Graham St Pascoe Vale South 3044</t>
  </si>
  <si>
    <t>Nicholas Aitken &amp; Cate Steines</t>
  </si>
  <si>
    <t>Kylie and Alex</t>
  </si>
  <si>
    <t>Drammensveien 51, Olso 0271, Norway</t>
  </si>
  <si>
    <t>TBC</t>
  </si>
  <si>
    <t>Sharon and Bruce Thompson</t>
  </si>
  <si>
    <t>Total invites</t>
  </si>
  <si>
    <t>5 Broadway Belgrave Vic 3160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</si>
</sst>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1" xfId="0" applyFill="1" applyBorder="1"/>
    <xf numFmtId="0" fontId="1" fillId="0" borderId="2" xfId="0" applyFont="1" applyBorder="1" applyAlignment="1">
      <alignment horizontal="center"/>
    </xf>
    <xf numFmtId="0" fontId="0" fillId="0" borderId="3" xfId="0" applyBorder="1"/>
    <xf numFmtId="0" fontId="0" fillId="0" borderId="3" xfId="0" applyFont="1" applyBorder="1"/>
    <xf numFmtId="0" fontId="0" fillId="0" borderId="4" xfId="0" applyBorder="1"/>
    <xf numFmtId="0" fontId="1" fillId="2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2" fillId="0" borderId="3" xfId="0" applyFont="1" applyBorder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activeCell="I12" sqref="I12"/>
    </sheetView>
  </sheetViews>
  <sheetFormatPr defaultRowHeight="15" x14ac:dyDescent="0.25"/>
  <cols>
    <col min="1" max="1" width="12.42578125" bestFit="1" customWidth="1"/>
    <col min="6" max="6" width="11.7109375" bestFit="1" customWidth="1"/>
    <col min="7" max="7" width="10.85546875" bestFit="1" customWidth="1"/>
    <col min="9" max="9" width="14.42578125" customWidth="1"/>
    <col min="14" max="14" width="19.85546875" customWidth="1"/>
  </cols>
  <sheetData>
    <row r="1" spans="1:9" x14ac:dyDescent="0.25">
      <c r="A1" t="s">
        <v>0</v>
      </c>
      <c r="B1">
        <v>450000</v>
      </c>
    </row>
    <row r="2" spans="1:9" ht="15.75" thickBot="1" x14ac:dyDescent="0.3"/>
    <row r="3" spans="1:9" x14ac:dyDescent="0.25">
      <c r="A3" t="s">
        <v>1</v>
      </c>
      <c r="B3">
        <v>45000</v>
      </c>
      <c r="F3" s="7" t="s">
        <v>2</v>
      </c>
      <c r="G3" s="3" t="s">
        <v>3</v>
      </c>
      <c r="H3" s="3" t="s">
        <v>4</v>
      </c>
      <c r="I3" s="8" t="s">
        <v>5</v>
      </c>
    </row>
    <row r="4" spans="1:9" x14ac:dyDescent="0.25">
      <c r="A4" t="s">
        <v>6</v>
      </c>
      <c r="B4">
        <v>20000</v>
      </c>
      <c r="F4" s="4"/>
      <c r="G4" s="4" t="s">
        <v>7</v>
      </c>
      <c r="H4" s="4">
        <f>40000+2000+1000</f>
        <v>43000</v>
      </c>
      <c r="I4" s="4"/>
    </row>
    <row r="5" spans="1:9" x14ac:dyDescent="0.25">
      <c r="A5" t="s">
        <v>8</v>
      </c>
      <c r="B5">
        <v>5000</v>
      </c>
      <c r="F5" s="4" t="s">
        <v>9</v>
      </c>
      <c r="G5" s="4" t="s">
        <v>10</v>
      </c>
      <c r="H5" s="4">
        <f>H4+2000+1000</f>
        <v>46000</v>
      </c>
      <c r="I5" s="4"/>
    </row>
    <row r="6" spans="1:9" ht="15.75" thickBot="1" x14ac:dyDescent="0.3">
      <c r="B6" s="1">
        <f>SUM(B3:B5)</f>
        <v>70000</v>
      </c>
      <c r="F6" s="4" t="s">
        <v>11</v>
      </c>
      <c r="G6" s="4" t="s">
        <v>12</v>
      </c>
      <c r="H6" s="4">
        <f>H5+2000+1000+6000</f>
        <v>55000</v>
      </c>
      <c r="I6" s="4"/>
    </row>
    <row r="7" spans="1:9" ht="15.75" thickTop="1" x14ac:dyDescent="0.25">
      <c r="F7" s="4"/>
      <c r="G7" s="4" t="s">
        <v>13</v>
      </c>
      <c r="H7" s="4">
        <f>H6+2000+1000+10000</f>
        <v>68000</v>
      </c>
      <c r="I7" s="4"/>
    </row>
    <row r="8" spans="1:9" ht="15.75" thickBot="1" x14ac:dyDescent="0.3">
      <c r="A8" t="s">
        <v>14</v>
      </c>
      <c r="B8" s="2">
        <v>2600</v>
      </c>
      <c r="F8" s="4" t="s">
        <v>15</v>
      </c>
      <c r="G8" s="5" t="s">
        <v>16</v>
      </c>
      <c r="H8" s="4">
        <f>H7+2000+1000</f>
        <v>71000</v>
      </c>
      <c r="I8" s="9" t="s">
        <v>17</v>
      </c>
    </row>
    <row r="9" spans="1:9" ht="15.75" thickTop="1" x14ac:dyDescent="0.25">
      <c r="F9" s="4"/>
      <c r="G9" s="4" t="s">
        <v>18</v>
      </c>
      <c r="H9" s="4">
        <f>H8+2000+1000+10000-45000</f>
        <v>39000</v>
      </c>
      <c r="I9" s="4"/>
    </row>
    <row r="10" spans="1:9" x14ac:dyDescent="0.25">
      <c r="F10" s="4"/>
      <c r="G10" s="4" t="s">
        <v>19</v>
      </c>
      <c r="H10" s="4">
        <f t="shared" ref="H10:H24" si="0">H9+2000+1000</f>
        <v>42000</v>
      </c>
      <c r="I10" s="4"/>
    </row>
    <row r="11" spans="1:9" x14ac:dyDescent="0.25">
      <c r="A11" t="s">
        <v>20</v>
      </c>
      <c r="F11" s="4"/>
      <c r="G11" s="4" t="s">
        <v>21</v>
      </c>
      <c r="H11" s="4">
        <f t="shared" si="0"/>
        <v>45000</v>
      </c>
      <c r="I11" s="4" t="s">
        <v>22</v>
      </c>
    </row>
    <row r="12" spans="1:9" x14ac:dyDescent="0.25">
      <c r="A12" t="s">
        <v>23</v>
      </c>
      <c r="B12">
        <v>2000</v>
      </c>
      <c r="F12" s="4"/>
      <c r="G12" s="4" t="s">
        <v>24</v>
      </c>
      <c r="H12" s="4">
        <f>H11+2000+1000-25000</f>
        <v>23000</v>
      </c>
      <c r="I12" s="9" t="s">
        <v>25</v>
      </c>
    </row>
    <row r="13" spans="1:9" x14ac:dyDescent="0.25">
      <c r="A13" t="s">
        <v>26</v>
      </c>
      <c r="B13">
        <v>1000</v>
      </c>
      <c r="F13" s="4"/>
      <c r="G13" s="4" t="s">
        <v>27</v>
      </c>
      <c r="H13" s="4">
        <f t="shared" si="0"/>
        <v>26000</v>
      </c>
      <c r="I13" s="4"/>
    </row>
    <row r="14" spans="1:9" ht="15.75" thickBot="1" x14ac:dyDescent="0.3">
      <c r="B14" s="1">
        <f>SUM(B12:B13)</f>
        <v>3000</v>
      </c>
      <c r="F14" s="4"/>
      <c r="G14" s="5" t="s">
        <v>28</v>
      </c>
      <c r="H14" s="4">
        <f>H13+2000+1000-25000</f>
        <v>4000</v>
      </c>
      <c r="I14" s="4"/>
    </row>
    <row r="15" spans="1:9" ht="15.75" thickTop="1" x14ac:dyDescent="0.25">
      <c r="F15" s="4"/>
      <c r="G15" s="4" t="s">
        <v>29</v>
      </c>
      <c r="H15" s="4">
        <f t="shared" si="0"/>
        <v>7000</v>
      </c>
      <c r="I15" s="4" t="s">
        <v>30</v>
      </c>
    </row>
    <row r="16" spans="1:9" x14ac:dyDescent="0.25">
      <c r="F16" s="4"/>
      <c r="G16" s="4" t="s">
        <v>7</v>
      </c>
      <c r="H16" s="4">
        <f>H15+2000+1000-6000</f>
        <v>4000</v>
      </c>
      <c r="I16" s="4"/>
    </row>
    <row r="17" spans="6:9" x14ac:dyDescent="0.25">
      <c r="F17" s="4"/>
      <c r="G17" s="4" t="s">
        <v>10</v>
      </c>
      <c r="H17" s="4">
        <f t="shared" si="0"/>
        <v>7000</v>
      </c>
      <c r="I17" s="4"/>
    </row>
    <row r="18" spans="6:9" x14ac:dyDescent="0.25">
      <c r="F18" s="4"/>
      <c r="G18" s="4" t="s">
        <v>12</v>
      </c>
      <c r="H18" s="4">
        <f t="shared" si="0"/>
        <v>10000</v>
      </c>
      <c r="I18" s="4"/>
    </row>
    <row r="19" spans="6:9" x14ac:dyDescent="0.25">
      <c r="F19" s="4"/>
      <c r="G19" s="4" t="s">
        <v>13</v>
      </c>
      <c r="H19" s="4">
        <f t="shared" si="0"/>
        <v>13000</v>
      </c>
      <c r="I19" s="4"/>
    </row>
    <row r="20" spans="6:9" x14ac:dyDescent="0.25">
      <c r="F20" s="4"/>
      <c r="G20" s="4" t="s">
        <v>16</v>
      </c>
      <c r="H20" s="4">
        <f t="shared" si="0"/>
        <v>16000</v>
      </c>
      <c r="I20" s="4"/>
    </row>
    <row r="21" spans="6:9" x14ac:dyDescent="0.25">
      <c r="F21" s="4"/>
      <c r="G21" s="4" t="s">
        <v>18</v>
      </c>
      <c r="H21" s="4">
        <f t="shared" si="0"/>
        <v>19000</v>
      </c>
      <c r="I21" s="4"/>
    </row>
    <row r="22" spans="6:9" x14ac:dyDescent="0.25">
      <c r="F22" s="4"/>
      <c r="G22" s="4" t="s">
        <v>19</v>
      </c>
      <c r="H22" s="4">
        <f t="shared" si="0"/>
        <v>22000</v>
      </c>
      <c r="I22" s="4"/>
    </row>
    <row r="23" spans="6:9" x14ac:dyDescent="0.25">
      <c r="F23" s="4"/>
      <c r="G23" s="4" t="s">
        <v>21</v>
      </c>
      <c r="H23" s="4">
        <f t="shared" si="0"/>
        <v>25000</v>
      </c>
      <c r="I23" s="4"/>
    </row>
    <row r="24" spans="6:9" x14ac:dyDescent="0.25">
      <c r="F24" s="4"/>
      <c r="G24" s="4" t="s">
        <v>24</v>
      </c>
      <c r="H24" s="4">
        <f t="shared" si="0"/>
        <v>28000</v>
      </c>
      <c r="I24" s="4" t="s">
        <v>31</v>
      </c>
    </row>
    <row r="25" spans="6:9" ht="15.75" thickBot="1" x14ac:dyDescent="0.3">
      <c r="F25" s="6"/>
      <c r="G25" s="6" t="s">
        <v>27</v>
      </c>
      <c r="H25" s="6">
        <f>H24+2000+1000</f>
        <v>31000</v>
      </c>
      <c r="I25" s="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2"/>
  <sheetViews>
    <sheetView tabSelected="1" topLeftCell="A49" workbookViewId="0">
      <selection activeCell="H10" sqref="H10"/>
    </sheetView>
  </sheetViews>
  <sheetFormatPr defaultRowHeight="15" x14ac:dyDescent="0.25"/>
  <cols>
    <col min="1" max="1" width="36.5703125" customWidth="1"/>
    <col min="3" max="3" width="45.85546875" style="11" customWidth="1"/>
  </cols>
  <sheetData>
    <row r="1" spans="1:3" x14ac:dyDescent="0.25">
      <c r="A1" s="10" t="s">
        <v>32</v>
      </c>
      <c r="B1" s="10" t="s">
        <v>33</v>
      </c>
      <c r="C1" s="10" t="s">
        <v>34</v>
      </c>
    </row>
    <row r="2" spans="1:3" x14ac:dyDescent="0.25">
      <c r="A2" t="s">
        <v>35</v>
      </c>
      <c r="B2">
        <v>2</v>
      </c>
      <c r="C2" s="11" t="s">
        <v>42</v>
      </c>
    </row>
    <row r="3" spans="1:3" x14ac:dyDescent="0.25">
      <c r="A3" t="s">
        <v>171</v>
      </c>
      <c r="B3">
        <v>2</v>
      </c>
      <c r="C3" s="11" t="s">
        <v>36</v>
      </c>
    </row>
    <row r="4" spans="1:3" x14ac:dyDescent="0.25">
      <c r="A4" t="s">
        <v>122</v>
      </c>
      <c r="B4">
        <v>2</v>
      </c>
      <c r="C4" s="11" t="s">
        <v>37</v>
      </c>
    </row>
    <row r="5" spans="1:3" x14ac:dyDescent="0.25">
      <c r="A5" t="s">
        <v>38</v>
      </c>
      <c r="B5">
        <v>2</v>
      </c>
      <c r="C5" s="11" t="s">
        <v>174</v>
      </c>
    </row>
    <row r="6" spans="1:3" x14ac:dyDescent="0.25">
      <c r="A6" t="s">
        <v>39</v>
      </c>
      <c r="B6">
        <v>1</v>
      </c>
      <c r="C6" s="11" t="s">
        <v>40</v>
      </c>
    </row>
    <row r="7" spans="1:3" x14ac:dyDescent="0.25">
      <c r="A7" t="s">
        <v>41</v>
      </c>
      <c r="B7">
        <v>2</v>
      </c>
      <c r="C7" s="11" t="s">
        <v>42</v>
      </c>
    </row>
    <row r="8" spans="1:3" x14ac:dyDescent="0.25">
      <c r="A8" t="s">
        <v>43</v>
      </c>
      <c r="B8">
        <v>1</v>
      </c>
      <c r="C8" s="11" t="s">
        <v>44</v>
      </c>
    </row>
    <row r="9" spans="1:3" x14ac:dyDescent="0.25">
      <c r="A9" t="s">
        <v>45</v>
      </c>
      <c r="B9">
        <v>1</v>
      </c>
      <c r="C9" s="11" t="s">
        <v>46</v>
      </c>
    </row>
    <row r="10" spans="1:3" x14ac:dyDescent="0.25">
      <c r="A10" t="s">
        <v>47</v>
      </c>
      <c r="B10">
        <v>2</v>
      </c>
      <c r="C10" s="11" t="s">
        <v>119</v>
      </c>
    </row>
    <row r="11" spans="1:3" x14ac:dyDescent="0.25">
      <c r="A11" t="s">
        <v>48</v>
      </c>
      <c r="B11">
        <v>2</v>
      </c>
      <c r="C11" s="11" t="s">
        <v>49</v>
      </c>
    </row>
    <row r="12" spans="1:3" x14ac:dyDescent="0.25">
      <c r="A12" t="s">
        <v>50</v>
      </c>
      <c r="B12">
        <v>2</v>
      </c>
      <c r="C12" s="11" t="s">
        <v>42</v>
      </c>
    </row>
    <row r="13" spans="1:3" x14ac:dyDescent="0.25">
      <c r="A13" t="s">
        <v>51</v>
      </c>
      <c r="B13">
        <v>1</v>
      </c>
      <c r="C13" s="11" t="s">
        <v>42</v>
      </c>
    </row>
    <row r="14" spans="1:3" x14ac:dyDescent="0.25">
      <c r="A14" t="s">
        <v>52</v>
      </c>
      <c r="B14">
        <v>2</v>
      </c>
      <c r="C14" s="11" t="s">
        <v>53</v>
      </c>
    </row>
    <row r="15" spans="1:3" x14ac:dyDescent="0.25">
      <c r="A15" t="s">
        <v>54</v>
      </c>
      <c r="B15">
        <v>4</v>
      </c>
      <c r="C15" s="11" t="s">
        <v>55</v>
      </c>
    </row>
    <row r="16" spans="1:3" x14ac:dyDescent="0.25">
      <c r="A16" t="s">
        <v>56</v>
      </c>
      <c r="B16">
        <v>2</v>
      </c>
      <c r="C16" s="11" t="s">
        <v>174</v>
      </c>
    </row>
    <row r="17" spans="1:3" x14ac:dyDescent="0.25">
      <c r="A17" t="s">
        <v>57</v>
      </c>
      <c r="B17">
        <v>2</v>
      </c>
      <c r="C17" s="11" t="s">
        <v>58</v>
      </c>
    </row>
    <row r="18" spans="1:3" x14ac:dyDescent="0.25">
      <c r="A18" t="s">
        <v>59</v>
      </c>
      <c r="B18">
        <v>2</v>
      </c>
      <c r="C18" s="11" t="s">
        <v>60</v>
      </c>
    </row>
    <row r="19" spans="1:3" x14ac:dyDescent="0.25">
      <c r="A19" t="s">
        <v>61</v>
      </c>
      <c r="B19">
        <v>1</v>
      </c>
      <c r="C19" s="11" t="s">
        <v>177</v>
      </c>
    </row>
    <row r="20" spans="1:3" x14ac:dyDescent="0.25">
      <c r="A20" t="s">
        <v>62</v>
      </c>
      <c r="B20">
        <v>1</v>
      </c>
      <c r="C20" s="11" t="s">
        <v>63</v>
      </c>
    </row>
    <row r="21" spans="1:3" x14ac:dyDescent="0.25">
      <c r="A21" t="s">
        <v>64</v>
      </c>
      <c r="B21">
        <v>2</v>
      </c>
      <c r="C21" s="11" t="s">
        <v>65</v>
      </c>
    </row>
    <row r="22" spans="1:3" x14ac:dyDescent="0.25">
      <c r="A22" t="s">
        <v>66</v>
      </c>
      <c r="B22">
        <v>2</v>
      </c>
      <c r="C22" s="11" t="s">
        <v>67</v>
      </c>
    </row>
    <row r="23" spans="1:3" x14ac:dyDescent="0.25">
      <c r="A23" t="s">
        <v>68</v>
      </c>
      <c r="B23">
        <v>2</v>
      </c>
      <c r="C23" s="11" t="s">
        <v>69</v>
      </c>
    </row>
    <row r="24" spans="1:3" x14ac:dyDescent="0.25">
      <c r="A24" t="s">
        <v>70</v>
      </c>
      <c r="B24">
        <v>2</v>
      </c>
      <c r="C24" s="11" t="s">
        <v>71</v>
      </c>
    </row>
    <row r="25" spans="1:3" x14ac:dyDescent="0.25">
      <c r="A25" t="s">
        <v>72</v>
      </c>
      <c r="B25">
        <v>2</v>
      </c>
      <c r="C25" s="11" t="s">
        <v>73</v>
      </c>
    </row>
    <row r="26" spans="1:3" x14ac:dyDescent="0.25">
      <c r="A26" t="s">
        <v>74</v>
      </c>
      <c r="B26">
        <v>1</v>
      </c>
      <c r="C26" s="11" t="s">
        <v>174</v>
      </c>
    </row>
    <row r="27" spans="1:3" x14ac:dyDescent="0.25">
      <c r="A27" t="s">
        <v>75</v>
      </c>
      <c r="B27">
        <v>2</v>
      </c>
      <c r="C27" s="11" t="s">
        <v>76</v>
      </c>
    </row>
    <row r="28" spans="1:3" x14ac:dyDescent="0.25">
      <c r="A28" t="s">
        <v>77</v>
      </c>
      <c r="B28">
        <v>2</v>
      </c>
      <c r="C28" s="11" t="s">
        <v>78</v>
      </c>
    </row>
    <row r="29" spans="1:3" x14ac:dyDescent="0.25">
      <c r="A29" t="s">
        <v>79</v>
      </c>
      <c r="B29">
        <v>2</v>
      </c>
      <c r="C29" s="11" t="s">
        <v>80</v>
      </c>
    </row>
    <row r="30" spans="1:3" x14ac:dyDescent="0.25">
      <c r="A30" t="s">
        <v>81</v>
      </c>
      <c r="B30">
        <v>2</v>
      </c>
      <c r="C30" s="11" t="s">
        <v>121</v>
      </c>
    </row>
    <row r="31" spans="1:3" x14ac:dyDescent="0.25">
      <c r="A31" t="s">
        <v>82</v>
      </c>
      <c r="B31">
        <v>2</v>
      </c>
      <c r="C31" s="11" t="s">
        <v>83</v>
      </c>
    </row>
    <row r="32" spans="1:3" x14ac:dyDescent="0.25">
      <c r="A32" t="s">
        <v>120</v>
      </c>
      <c r="B32">
        <v>2</v>
      </c>
      <c r="C32" s="11" t="s">
        <v>84</v>
      </c>
    </row>
    <row r="33" spans="1:3" x14ac:dyDescent="0.25">
      <c r="A33" t="s">
        <v>85</v>
      </c>
      <c r="B33">
        <v>2</v>
      </c>
      <c r="C33" s="11" t="s">
        <v>86</v>
      </c>
    </row>
    <row r="34" spans="1:3" x14ac:dyDescent="0.25">
      <c r="A34" t="s">
        <v>87</v>
      </c>
      <c r="B34">
        <v>2</v>
      </c>
      <c r="C34" s="11" t="s">
        <v>88</v>
      </c>
    </row>
    <row r="35" spans="1:3" x14ac:dyDescent="0.25">
      <c r="A35" t="s">
        <v>89</v>
      </c>
      <c r="B35">
        <v>2</v>
      </c>
      <c r="C35" s="11" t="s">
        <v>90</v>
      </c>
    </row>
    <row r="36" spans="1:3" x14ac:dyDescent="0.25">
      <c r="A36" t="s">
        <v>91</v>
      </c>
      <c r="B36">
        <v>2</v>
      </c>
      <c r="C36" s="11" t="s">
        <v>117</v>
      </c>
    </row>
    <row r="37" spans="1:3" x14ac:dyDescent="0.25">
      <c r="A37" t="s">
        <v>92</v>
      </c>
      <c r="B37">
        <v>2</v>
      </c>
      <c r="C37" s="11" t="s">
        <v>118</v>
      </c>
    </row>
    <row r="38" spans="1:3" x14ac:dyDescent="0.25">
      <c r="A38" t="s">
        <v>93</v>
      </c>
      <c r="B38">
        <v>2</v>
      </c>
      <c r="C38" s="11" t="s">
        <v>94</v>
      </c>
    </row>
    <row r="39" spans="1:3" x14ac:dyDescent="0.25">
      <c r="A39" t="s">
        <v>95</v>
      </c>
      <c r="B39">
        <v>1</v>
      </c>
      <c r="C39" s="11" t="s">
        <v>96</v>
      </c>
    </row>
    <row r="40" spans="1:3" x14ac:dyDescent="0.25">
      <c r="A40" t="s">
        <v>97</v>
      </c>
      <c r="B40">
        <v>2</v>
      </c>
      <c r="C40" s="11" t="s">
        <v>98</v>
      </c>
    </row>
    <row r="41" spans="1:3" x14ac:dyDescent="0.25">
      <c r="A41" t="s">
        <v>99</v>
      </c>
      <c r="B41">
        <v>2</v>
      </c>
      <c r="C41" s="11" t="s">
        <v>100</v>
      </c>
    </row>
    <row r="42" spans="1:3" x14ac:dyDescent="0.25">
      <c r="A42" t="s">
        <v>101</v>
      </c>
      <c r="B42">
        <v>2</v>
      </c>
      <c r="C42" s="11" t="s">
        <v>102</v>
      </c>
    </row>
    <row r="43" spans="1:3" x14ac:dyDescent="0.25">
      <c r="A43" t="s">
        <v>103</v>
      </c>
      <c r="B43">
        <v>2</v>
      </c>
      <c r="C43" s="11" t="s">
        <v>104</v>
      </c>
    </row>
    <row r="44" spans="1:3" x14ac:dyDescent="0.25">
      <c r="A44" t="s">
        <v>105</v>
      </c>
      <c r="B44">
        <v>1</v>
      </c>
      <c r="C44" s="11" t="s">
        <v>106</v>
      </c>
    </row>
    <row r="45" spans="1:3" x14ac:dyDescent="0.25">
      <c r="A45" t="s">
        <v>107</v>
      </c>
      <c r="B45">
        <v>2</v>
      </c>
      <c r="C45" s="11" t="s">
        <v>108</v>
      </c>
    </row>
    <row r="46" spans="1:3" s="12" customFormat="1" x14ac:dyDescent="0.25">
      <c r="A46" s="12" t="s">
        <v>175</v>
      </c>
      <c r="B46" s="12">
        <v>2</v>
      </c>
      <c r="C46" s="13" t="s">
        <v>174</v>
      </c>
    </row>
    <row r="47" spans="1:3" x14ac:dyDescent="0.25">
      <c r="B47">
        <f>SUM(B2:B46)</f>
        <v>83</v>
      </c>
    </row>
    <row r="49" spans="1:3" x14ac:dyDescent="0.25">
      <c r="A49" s="12" t="s">
        <v>123</v>
      </c>
      <c r="B49" s="12">
        <v>2</v>
      </c>
      <c r="C49" s="13" t="s">
        <v>109</v>
      </c>
    </row>
    <row r="50" spans="1:3" x14ac:dyDescent="0.25">
      <c r="A50" s="12" t="s">
        <v>124</v>
      </c>
      <c r="B50" s="12">
        <v>2</v>
      </c>
      <c r="C50" s="13" t="s">
        <v>110</v>
      </c>
    </row>
    <row r="51" spans="1:3" x14ac:dyDescent="0.25">
      <c r="A51" s="12" t="s">
        <v>125</v>
      </c>
      <c r="B51" s="12">
        <v>1</v>
      </c>
      <c r="C51" s="13" t="s">
        <v>126</v>
      </c>
    </row>
    <row r="52" spans="1:3" x14ac:dyDescent="0.25">
      <c r="A52" s="12" t="s">
        <v>127</v>
      </c>
      <c r="B52" s="12">
        <v>2</v>
      </c>
      <c r="C52" s="13" t="s">
        <v>111</v>
      </c>
    </row>
    <row r="53" spans="1:3" x14ac:dyDescent="0.25">
      <c r="A53" s="12" t="s">
        <v>128</v>
      </c>
      <c r="B53" s="12">
        <v>2</v>
      </c>
      <c r="C53" s="13" t="s">
        <v>112</v>
      </c>
    </row>
    <row r="54" spans="1:3" x14ac:dyDescent="0.25">
      <c r="A54" s="12" t="s">
        <v>129</v>
      </c>
      <c r="B54" s="12">
        <v>6</v>
      </c>
      <c r="C54" s="13" t="s">
        <v>113</v>
      </c>
    </row>
    <row r="55" spans="1:3" x14ac:dyDescent="0.25">
      <c r="A55" s="12" t="s">
        <v>130</v>
      </c>
      <c r="B55" s="12">
        <v>1</v>
      </c>
      <c r="C55" s="13" t="s">
        <v>114</v>
      </c>
    </row>
    <row r="56" spans="1:3" x14ac:dyDescent="0.25">
      <c r="A56" s="12" t="s">
        <v>131</v>
      </c>
      <c r="B56" s="12">
        <v>2</v>
      </c>
      <c r="C56" s="13" t="s">
        <v>115</v>
      </c>
    </row>
    <row r="57" spans="1:3" x14ac:dyDescent="0.25">
      <c r="A57" s="12" t="s">
        <v>132</v>
      </c>
      <c r="B57" s="12">
        <v>2</v>
      </c>
      <c r="C57" s="13" t="s">
        <v>116</v>
      </c>
    </row>
    <row r="58" spans="1:3" x14ac:dyDescent="0.25">
      <c r="A58" s="12" t="s">
        <v>133</v>
      </c>
      <c r="B58" s="12">
        <v>1</v>
      </c>
      <c r="C58" s="13" t="s">
        <v>134</v>
      </c>
    </row>
    <row r="59" spans="1:3" x14ac:dyDescent="0.25">
      <c r="A59" s="12" t="s">
        <v>135</v>
      </c>
      <c r="B59" s="12">
        <v>2</v>
      </c>
      <c r="C59" s="13" t="s">
        <v>136</v>
      </c>
    </row>
    <row r="60" spans="1:3" x14ac:dyDescent="0.25">
      <c r="A60" s="12" t="s">
        <v>137</v>
      </c>
      <c r="B60" s="12">
        <v>2</v>
      </c>
      <c r="C60" s="13" t="s">
        <v>138</v>
      </c>
    </row>
    <row r="61" spans="1:3" x14ac:dyDescent="0.25">
      <c r="A61" s="12" t="s">
        <v>139</v>
      </c>
      <c r="B61" s="12">
        <v>2</v>
      </c>
      <c r="C61" s="13" t="s">
        <v>140</v>
      </c>
    </row>
    <row r="62" spans="1:3" x14ac:dyDescent="0.25">
      <c r="A62" s="12" t="s">
        <v>141</v>
      </c>
      <c r="B62" s="12">
        <v>2</v>
      </c>
      <c r="C62" s="13" t="s">
        <v>142</v>
      </c>
    </row>
    <row r="63" spans="1:3" x14ac:dyDescent="0.25">
      <c r="A63" s="12" t="s">
        <v>143</v>
      </c>
      <c r="B63" s="12">
        <v>2</v>
      </c>
      <c r="C63" s="13" t="s">
        <v>144</v>
      </c>
    </row>
    <row r="64" spans="1:3" x14ac:dyDescent="0.25">
      <c r="A64" s="12" t="s">
        <v>145</v>
      </c>
      <c r="B64" s="12">
        <v>2</v>
      </c>
      <c r="C64" s="13" t="s">
        <v>146</v>
      </c>
    </row>
    <row r="65" spans="1:3" x14ac:dyDescent="0.25">
      <c r="A65" s="12" t="s">
        <v>147</v>
      </c>
      <c r="B65" s="12">
        <v>3</v>
      </c>
      <c r="C65" s="13" t="s">
        <v>148</v>
      </c>
    </row>
    <row r="66" spans="1:3" x14ac:dyDescent="0.25">
      <c r="A66" s="12" t="s">
        <v>149</v>
      </c>
      <c r="B66" s="12">
        <v>2</v>
      </c>
      <c r="C66" s="13" t="s">
        <v>150</v>
      </c>
    </row>
    <row r="67" spans="1:3" x14ac:dyDescent="0.25">
      <c r="A67" s="12" t="s">
        <v>151</v>
      </c>
      <c r="B67" s="12">
        <v>2</v>
      </c>
      <c r="C67" s="13" t="s">
        <v>152</v>
      </c>
    </row>
    <row r="68" spans="1:3" x14ac:dyDescent="0.25">
      <c r="A68" s="12" t="s">
        <v>153</v>
      </c>
      <c r="B68" s="12">
        <v>1</v>
      </c>
      <c r="C68" s="13" t="s">
        <v>154</v>
      </c>
    </row>
    <row r="69" spans="1:3" x14ac:dyDescent="0.25">
      <c r="A69" s="12" t="s">
        <v>155</v>
      </c>
      <c r="B69" s="12">
        <v>2</v>
      </c>
      <c r="C69" s="13" t="s">
        <v>156</v>
      </c>
    </row>
    <row r="70" spans="1:3" x14ac:dyDescent="0.25">
      <c r="A70" s="12" t="s">
        <v>157</v>
      </c>
      <c r="B70" s="12">
        <v>2</v>
      </c>
      <c r="C70" s="13" t="s">
        <v>158</v>
      </c>
    </row>
    <row r="71" spans="1:3" x14ac:dyDescent="0.25">
      <c r="A71" s="12" t="s">
        <v>159</v>
      </c>
      <c r="B71" s="12">
        <v>1</v>
      </c>
      <c r="C71" s="13" t="s">
        <v>160</v>
      </c>
    </row>
    <row r="72" spans="1:3" x14ac:dyDescent="0.25">
      <c r="A72" s="12" t="s">
        <v>161</v>
      </c>
      <c r="B72" s="12">
        <v>2</v>
      </c>
      <c r="C72" s="13" t="s">
        <v>162</v>
      </c>
    </row>
    <row r="73" spans="1:3" x14ac:dyDescent="0.25">
      <c r="A73" s="12" t="s">
        <v>163</v>
      </c>
      <c r="B73" s="12">
        <v>2</v>
      </c>
      <c r="C73" s="13" t="s">
        <v>164</v>
      </c>
    </row>
    <row r="74" spans="1:3" x14ac:dyDescent="0.25">
      <c r="A74" s="12" t="s">
        <v>165</v>
      </c>
      <c r="B74" s="12">
        <v>2</v>
      </c>
      <c r="C74" s="13" t="s">
        <v>166</v>
      </c>
    </row>
    <row r="75" spans="1:3" x14ac:dyDescent="0.25">
      <c r="A75" s="12" t="s">
        <v>167</v>
      </c>
      <c r="B75" s="12">
        <v>2</v>
      </c>
      <c r="C75" s="13" t="s">
        <v>168</v>
      </c>
    </row>
    <row r="76" spans="1:3" x14ac:dyDescent="0.25">
      <c r="A76" s="12" t="s">
        <v>169</v>
      </c>
      <c r="B76" s="12">
        <v>2</v>
      </c>
      <c r="C76" s="13" t="s">
        <v>170</v>
      </c>
    </row>
    <row r="77" spans="1:3" s="12" customFormat="1" x14ac:dyDescent="0.25">
      <c r="A77" s="12" t="s">
        <v>172</v>
      </c>
      <c r="B77" s="12">
        <v>2</v>
      </c>
      <c r="C77" s="13" t="s">
        <v>173</v>
      </c>
    </row>
    <row r="78" spans="1:3" x14ac:dyDescent="0.25">
      <c r="A78" s="12"/>
      <c r="B78" s="12">
        <f>SUM(B49:B77)</f>
        <v>58</v>
      </c>
      <c r="C78" s="12"/>
    </row>
    <row r="80" spans="1:3" x14ac:dyDescent="0.25">
      <c r="A80" s="12"/>
      <c r="B80" s="12">
        <f>B78+B47</f>
        <v>141</v>
      </c>
      <c r="C80" s="12"/>
    </row>
    <row r="82" spans="1:2" x14ac:dyDescent="0.25">
      <c r="A82" t="s">
        <v>176</v>
      </c>
      <c r="B82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House</vt:lpstr>
      <vt:lpstr>Guests</vt:lpstr>
    </vt:vector>
  </TitlesOfParts>
  <Company>Grizli777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Jessica</dc:creator>
  <cp:lastModifiedBy>Jessica Smith</cp:lastModifiedBy>
  <cp:revision/>
  <dcterms:created xsi:type="dcterms:W3CDTF">2015-06-09T07:46:39Z</dcterms:created>
  <dcterms:modified xsi:type="dcterms:W3CDTF">2016-01-14T01:24:37Z</dcterms:modified>
</cp:coreProperties>
</file>